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Anakin\Desktop\LineamientosPosgrados\"/>
    </mc:Choice>
  </mc:AlternateContent>
  <xr:revisionPtr revIDLastSave="0" documentId="13_ncr:1_{3F817341-4E49-4D5A-9174-B2916EA8B399}" xr6:coauthVersionLast="47" xr6:coauthVersionMax="47" xr10:uidLastSave="{00000000-0000-0000-0000-000000000000}"/>
  <bookViews>
    <workbookView xWindow="-96" yWindow="-96" windowWidth="23232" windowHeight="12552" activeTab="1" xr2:uid="{00000000-000D-0000-FFFF-FFFF00000000}"/>
  </bookViews>
  <sheets>
    <sheet name="Capítulos" sheetId="1" r:id="rId1"/>
    <sheet name="Indicador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2" l="1"/>
  <c r="E2" i="1" l="1"/>
  <c r="E4" i="1"/>
  <c r="F54" i="2" l="1"/>
  <c r="E10" i="1" l="1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H16" i="2"/>
  <c r="H15" i="2"/>
  <c r="H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H4" i="2"/>
  <c r="H3" i="2"/>
  <c r="H2" i="2"/>
  <c r="G54" i="2" l="1"/>
  <c r="E11" i="1"/>
  <c r="E5" i="1" l="1"/>
  <c r="E6" i="1"/>
  <c r="E7" i="1"/>
  <c r="E8" i="1"/>
  <c r="E9" i="1"/>
  <c r="E3" i="1"/>
  <c r="D13" i="1" l="1"/>
  <c r="E13" i="1"/>
</calcChain>
</file>

<file path=xl/sharedStrings.xml><?xml version="1.0" encoding="utf-8"?>
<sst xmlns="http://schemas.openxmlformats.org/spreadsheetml/2006/main" count="168" uniqueCount="108">
  <si>
    <t>Id</t>
  </si>
  <si>
    <t>Nombre</t>
  </si>
  <si>
    <t>Planta académica</t>
  </si>
  <si>
    <t>Seguimiento de egresados</t>
  </si>
  <si>
    <t>Producción académica</t>
  </si>
  <si>
    <t>Alumnos</t>
  </si>
  <si>
    <t>Infraestructura</t>
  </si>
  <si>
    <t>Planes y programas de estudio</t>
  </si>
  <si>
    <t>Evaluación y fomento</t>
  </si>
  <si>
    <t>Proceso de enseñanza-aprendizaje</t>
  </si>
  <si>
    <t>Vinculación</t>
  </si>
  <si>
    <t>Difusión</t>
  </si>
  <si>
    <t>Objeto a medir</t>
  </si>
  <si>
    <t>Capítulo</t>
  </si>
  <si>
    <t>Texto</t>
  </si>
  <si>
    <t>El posgrado implementa algún mecanismo de estudio de seguimiento de egresados.</t>
  </si>
  <si>
    <t>Al menos el 60% de la investigación desarrollada deberá estar relacionada con las LGAC.</t>
  </si>
  <si>
    <t>Al menos el 80% de los productos de investigación, durante el periodo de evaluación, están relacionados con los proyectos de investigación aprobados por los consejos divisionales, por CONACyT u otro afín.</t>
  </si>
  <si>
    <t>Valor</t>
  </si>
  <si>
    <t>Ponderación</t>
  </si>
  <si>
    <t>El 100% de las ICR o tesis en desarrollo y concluidas en el periodo de evaluación deben estar relacionadas con alguna de las LGAC.</t>
  </si>
  <si>
    <t>Mecanismos de egresados</t>
  </si>
  <si>
    <t>Cant. Indicadores</t>
  </si>
  <si>
    <t>Productividad en investigación de la planta académica</t>
  </si>
  <si>
    <t>Proceso de selección, seguimiento de alumnos y eficiencia terminal</t>
  </si>
  <si>
    <t>Perfil, reconocimiento y habilitación de la planta académica</t>
  </si>
  <si>
    <t>Equipo, software e instalaciones</t>
  </si>
  <si>
    <t>Adecuaciones o modificaciones a planes y programas de estudio</t>
  </si>
  <si>
    <t>Pertenencia al SNP y fomento institucional</t>
  </si>
  <si>
    <t>Uso de TI en el proceso de enseñanza-aprendizaje</t>
  </si>
  <si>
    <t>Vinculación con otras instituciones</t>
  </si>
  <si>
    <t>Mecanismos de difusión</t>
  </si>
  <si>
    <t>El posgrado cuenta con al menos cuatro de los siguientes mecanismos de selección, pudiendo considerar algunos no enlistados:</t>
  </si>
  <si>
    <t>Maestría</t>
  </si>
  <si>
    <t>Doctorado</t>
  </si>
  <si>
    <t>Maestría y Doctorado</t>
  </si>
  <si>
    <t>Observación</t>
  </si>
  <si>
    <t>Existen indicadores exclusivos para Maestría y Doctorado</t>
  </si>
  <si>
    <t>Ponderación de Maestría</t>
  </si>
  <si>
    <t>Ponderación Doctorado</t>
  </si>
  <si>
    <t>El posgrado cuenta con software especializado vigente para el desarrollo de las ICR o Tesis.</t>
  </si>
  <si>
    <t>El posgrado pertenece al Sistema Nacional de Posgrados del CONACyT u otro afín.</t>
  </si>
  <si>
    <t>El 30% de los alumnos realiza algún tipo de actividad de vinculación.</t>
  </si>
  <si>
    <t>El posgrado debe realizar al menos 2 convenios o colaboraciones con instituciones a través de otros organismos nacionales e internacionales, durante el periodo de evaluación.</t>
  </si>
  <si>
    <t>Al menos 2 estudiantes de otras instituciones realizaron alguna estancia en el posgrado durante el periodo de evaluación.</t>
  </si>
  <si>
    <t>Al menos 3 medios de comunicación diferentes (electrónicos o impresos) son utilizados para difundir la información de los posgrados.</t>
  </si>
  <si>
    <t>Al menos 3 eventos académicos diferentes donde se difunde el posgrado durante el periodo de evaluación.</t>
  </si>
  <si>
    <t>El 100% de ICR o tesis concluidas son publicadas en el repositorio de la UAM durante el periodo de evaluación.</t>
  </si>
  <si>
    <t>Al menos 2 medios de difusión distintos se utilizan para la divulgación de ICR o tesis reconocidas en procesos internos o externos, durante el periodo de evaluación.</t>
  </si>
  <si>
    <t>Tipo Posgrado</t>
  </si>
  <si>
    <t>No. Indicador</t>
  </si>
  <si>
    <t>Total</t>
  </si>
  <si>
    <t>El 30% de las Tesis o ICR están asociadas a problemas nacionales.</t>
  </si>
  <si>
    <t>Existe un indicador exclusivo para Maestría</t>
  </si>
  <si>
    <t>Tabla I.a</t>
  </si>
  <si>
    <t>Al menos el 50% de la planta académica del posgrado tendrá algún reconocimiento externo otorgado por instituciones u organismos académicos (SNI, PRODEP, Academias, Sociedades, Redes temáticas, entre otras).</t>
  </si>
  <si>
    <t>El 100% de la planta académica cuenta con experiencia en la formación de profesionales a nivel posgrado.</t>
  </si>
  <si>
    <t>El 90% de los alumnos cumplen con un promedio mínimo de 8.0 en el nivel de estudios anterior.</t>
  </si>
  <si>
    <t>Al menos el 85% de la planta académica  que participa en un programa de doctorado, será de contratación de tiempo completo e indeterminado.</t>
  </si>
  <si>
    <t>El 75% de la planta académica que participa en un programa de maestría será de contratación de tiempo completo e indeterminado.</t>
  </si>
  <si>
    <t>El 80% de la planta académica que participa en un programa de posgrado, tendrá una formación afín a la disciplina y a los requerimientos del programa.</t>
  </si>
  <si>
    <r>
      <t>El comité de estudios del posgrado ha realizado la revisión o actualización de las LGAC (o su equivalente) durante los últimos 3 años naturales</t>
    </r>
    <r>
      <rPr>
        <sz val="11"/>
        <color theme="7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y en su caso</t>
    </r>
    <r>
      <rPr>
        <sz val="11"/>
        <color theme="7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actualizó el mapa curricular.</t>
    </r>
  </si>
  <si>
    <t>Al menos el 50% de la planta académica que participa en un programa de posgrado será egresada de posgrados de otras instituciones, cuando se orienten a actividades de investigación.</t>
  </si>
  <si>
    <t>Porcentaje de integrantes del Núcleo Básico que pertenecen al SNI.</t>
  </si>
  <si>
    <t>El número de productos de trabajo de investigación por integrantes del Núcleo Básico será al menos de tres durante el periodo de evaluación.</t>
  </si>
  <si>
    <t>Durante el período de evaluación, el número mínimo de ICR o Tesis dirigidas por cada integrante del Núcleo Básico es 1.</t>
  </si>
  <si>
    <t>: Al menos el 60% de la planta académica que participa en un programa de maestría, tendrá el grado de doctor y el resto tendrá el grado de maestría.</t>
  </si>
  <si>
    <t>El 100% de la planta académica que participa en un programa de doctorado tendrá el grado de doctor.</t>
  </si>
  <si>
    <t>Al menos el 80% de la planta académica contratada por tiempo completo e indeterminado tendrá la Beca de Apoyo a la Permanencia y la Beca al Reconocimiento de la Carrera Docente.</t>
  </si>
  <si>
    <t>El 100% de la planta académica del posgrado imparte al menos 12 horas –semana-trimestre acumuladas al año frente a grupo en UEAs de licenciatura en promedio en los últimos 3 años naturales.</t>
  </si>
  <si>
    <t>El 100% de la planta académica dirige o codirige simultáneamente un número máximo de 4 ICR para la maestría que está siendo evaluada.</t>
  </si>
  <si>
    <t>El 100% de la planta académica dirige o codirige simultáneamente un número máximo de 3 tesis para el doctorado que está siendo evaluado.</t>
  </si>
  <si>
    <t>Al menos el 60% de los productos de trabajo (investigación y difusión) generados por la planta académica y los estudiante del posgrado están relacionados con los PRONACES durante el periodo de evaluación.</t>
  </si>
  <si>
    <t>El 100% de los graduados durante el periodo de evaluación participaron en al menos un producto de trabajo, aceptado o publicado, en conjunto con al menos un integrante de la planta académica.</t>
  </si>
  <si>
    <t>El número de Departamentos de adscripción de los integrantes de la planta académica es de al menos 2 en el periodo de evaluación.</t>
  </si>
  <si>
    <t>Al menos el 30% de las publicaciones generadas por el total del alumnado y de la planta académica del posgrado es en coautoría con otras instituciones externas.</t>
  </si>
  <si>
    <r>
      <t xml:space="preserve">Se cumple con el número de integrantes del Núcleo Básico </t>
    </r>
    <r>
      <rPr>
        <sz val="11"/>
        <color theme="1"/>
        <rFont val="Calibri"/>
        <family val="2"/>
        <scheme val="minor"/>
      </rPr>
      <t>sea de al menos ocho integrantes para maestría, nueve integrantes para doctorado y doce para programas integrados o lo que establezca el Plan de Estudios del Programa.</t>
    </r>
  </si>
  <si>
    <r>
      <t xml:space="preserve">Los posgrados deben de mostrar evidenciade </t>
    </r>
    <r>
      <rPr>
        <sz val="11"/>
        <color theme="1"/>
        <rFont val="Calibri"/>
        <family val="2"/>
        <scheme val="minor"/>
      </rPr>
      <t xml:space="preserve">tesis o ICR con dirección externa al Núcleo Básico. </t>
    </r>
  </si>
  <si>
    <r>
      <t>El 100% de las ICR y las tesis concluidas</t>
    </r>
    <r>
      <rPr>
        <sz val="11"/>
        <color theme="1"/>
        <rFont val="Calibri"/>
        <family val="2"/>
        <scheme val="minor"/>
      </rPr>
      <t xml:space="preserve"> a partir del año 2019 son verificadas mediante el uso de alguna herramienta para detectar el plagio.</t>
    </r>
  </si>
  <si>
    <r>
      <t xml:space="preserve">El 100% de las ICR y las tesis concluidas a partir del año 2019 son verificadas y cumplen con un porcentaje de similitud </t>
    </r>
    <r>
      <rPr>
        <sz val="11"/>
        <color theme="1"/>
        <rFont val="Calibri"/>
        <family val="2"/>
        <scheme val="minor"/>
      </rPr>
      <t>menor al 20%, sin considerar referencias, citas y glosarios.</t>
    </r>
  </si>
  <si>
    <r>
      <t xml:space="preserve">El 100% de los alumnos de posgrado cuentan con tutores </t>
    </r>
    <r>
      <rPr>
        <sz val="11"/>
        <color theme="1"/>
        <rFont val="Calibri"/>
        <family val="2"/>
        <scheme val="minor"/>
      </rPr>
      <t>o tutoras o directores o directoras responsables de su orientación académico/administrativa durante toda su trayectoria escolar.</t>
    </r>
  </si>
  <si>
    <r>
      <t xml:space="preserve">El 100% de los alumnos reciben al menos 9 asesorías de sus tutores </t>
    </r>
    <r>
      <rPr>
        <sz val="11"/>
        <color theme="1"/>
        <rFont val="Calibri"/>
        <family val="2"/>
        <scheme val="minor"/>
      </rPr>
      <t>o tutoras o directores o directoras por año natural.</t>
    </r>
  </si>
  <si>
    <r>
      <t xml:space="preserve">El 100% </t>
    </r>
    <r>
      <rPr>
        <sz val="11"/>
        <color theme="1"/>
        <rFont val="Calibri"/>
        <family val="2"/>
        <scheme val="minor"/>
      </rPr>
      <t>del alumnado de posgrado cuentan con un Comité Tutorial o una figura equivalente.</t>
    </r>
  </si>
  <si>
    <r>
      <t xml:space="preserve">Al menos el 50% </t>
    </r>
    <r>
      <rPr>
        <sz val="11"/>
        <color theme="1"/>
        <rFont val="Calibri"/>
        <family val="2"/>
        <scheme val="minor"/>
      </rPr>
      <t>del alumnado del programa obtienen el grado sin tomar en cuenta el tiempo (Tasa de graduación).</t>
    </r>
  </si>
  <si>
    <r>
      <t xml:space="preserve">Al menos el 50% </t>
    </r>
    <r>
      <rPr>
        <sz val="11"/>
        <color theme="1"/>
        <rFont val="Calibri"/>
        <family val="2"/>
        <scheme val="minor"/>
      </rPr>
      <t>del alumnado graduados del programa en el periodo de evaluación obtienen el grado en el tiempo establecido en el plan de estudios más 12 meses de margen.</t>
    </r>
  </si>
  <si>
    <r>
      <rPr>
        <sz val="11"/>
        <color theme="1"/>
        <rFont val="Calibri"/>
        <family val="2"/>
        <scheme val="minor"/>
      </rPr>
      <t>El posgrado cuenta con soporte de laboratorios, aulas de cómputo o talleres asociados a las áreas de investigación o a los departamentos de la DCBI donde se desarrollan ICR o tesis.</t>
    </r>
  </si>
  <si>
    <r>
      <t xml:space="preserve">El posgrado cuenta con instalaciones adecuadas para el cumplimiento de sus objetivos </t>
    </r>
    <r>
      <rPr>
        <sz val="11"/>
        <color theme="1"/>
        <rFont val="Calibri"/>
        <family val="2"/>
        <scheme val="minor"/>
      </rPr>
      <t>tales como aulas de clase, espacios de estudio y áreas administrativas.</t>
    </r>
  </si>
  <si>
    <r>
      <t xml:space="preserve">El número de años transcurridos desde la última adecuación al plan de estudios </t>
    </r>
    <r>
      <rPr>
        <sz val="11"/>
        <color theme="1"/>
        <rFont val="Calibri"/>
        <family val="2"/>
        <scheme val="minor"/>
      </rPr>
      <t xml:space="preserve">no es mayor a 3 años o mayor a 5 años en el caso de modificaciones. </t>
    </r>
  </si>
  <si>
    <r>
      <t xml:space="preserve">El posgrado cuenta con mecanismos de fomento institucional </t>
    </r>
    <r>
      <rPr>
        <sz val="11"/>
        <color theme="1"/>
        <rFont val="Calibri"/>
        <family val="2"/>
        <scheme val="minor"/>
      </rPr>
      <t>(solo aplicable para posgrados que no pertenezcan al SNP).</t>
    </r>
  </si>
  <si>
    <r>
      <t xml:space="preserve">Al menos el 50% de los programas de estudio </t>
    </r>
    <r>
      <rPr>
        <sz val="11"/>
        <color theme="1"/>
        <rFont val="Calibri"/>
        <family val="2"/>
        <scheme val="minor"/>
      </rPr>
      <t>(UEA obligatorias) contemplan el uso de Tecnologías de la Información y Comunicación en el proceso de enseñanza-aprendizaje.</t>
    </r>
  </si>
  <si>
    <r>
      <t xml:space="preserve">El 50% de </t>
    </r>
    <r>
      <rPr>
        <sz val="11"/>
        <color theme="1"/>
        <rFont val="Calibri"/>
        <family val="2"/>
        <scheme val="minor"/>
      </rPr>
      <t>las profesoras y profesores realiza algún tipo de actividad de vinculación.</t>
    </r>
  </si>
  <si>
    <r>
      <t xml:space="preserve">El 50% de los </t>
    </r>
    <r>
      <rPr>
        <sz val="11"/>
        <color theme="1"/>
        <rFont val="Calibri"/>
        <family val="2"/>
        <scheme val="minor"/>
      </rPr>
      <t>alumnado egresado del posgrado participó en un programa de movilidad durante el periodo de evaluación.</t>
    </r>
  </si>
  <si>
    <t>NA</t>
  </si>
  <si>
    <t xml:space="preserve">5 profesores no cumplen </t>
  </si>
  <si>
    <t>8 profesores no cumplen</t>
  </si>
  <si>
    <t>No hay información al respecto a los integrantes del Núcleo Básico</t>
  </si>
  <si>
    <t>Hay evidencia de productos de trajo, pero no de que sean el 100% de trabajos aeptados o publicados.</t>
  </si>
  <si>
    <t>Hay ICR que no cuentan con esta información.</t>
  </si>
  <si>
    <t>No hay información al respeto en la Tabla IV.a</t>
  </si>
  <si>
    <t>29+K30K30A30:L30A30:K31A30:J31A30:G31A30:F31A30:E31A30:D31A30:D30A30:L30</t>
  </si>
  <si>
    <t>Hay 11 alumnos vigentes no tienen y están en estatus de "por definir" y uno que no tienes</t>
  </si>
  <si>
    <t>Sólo una generación no cumple con el 50%</t>
  </si>
  <si>
    <t>No hay evidencias</t>
  </si>
  <si>
    <t>No hay dictamen</t>
  </si>
  <si>
    <t>Sólo dos alumnos lo hacen</t>
  </si>
  <si>
    <t>Sólo un profesor lo hace</t>
  </si>
  <si>
    <t>Sólo tres alumnos cumplieron</t>
  </si>
  <si>
    <t>No hay evidencia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</si>
</sst>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7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2" fillId="2" borderId="1" applyNumberFormat="0" applyFont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0" fillId="0" borderId="1" xfId="1" applyFont="1" applyFill="1"/>
    <xf numFmtId="0" fontId="0" fillId="3" borderId="0" xfId="0" applyFill="1" applyAlignment="1">
      <alignment horizontal="right" vertical="top"/>
    </xf>
    <xf numFmtId="0" fontId="0" fillId="3" borderId="0" xfId="0" applyFill="1" applyAlignment="1">
      <alignment horizontal="left" vertical="top" wrapText="1"/>
    </xf>
    <xf numFmtId="0" fontId="0" fillId="3" borderId="0" xfId="0" applyFill="1" applyAlignment="1">
      <alignment vertical="top"/>
    </xf>
    <xf numFmtId="0" fontId="0" fillId="3" borderId="0" xfId="0" applyFill="1" applyAlignment="1">
      <alignment horizontal="center" vertical="top" wrapText="1"/>
    </xf>
    <xf numFmtId="0" fontId="0" fillId="3" borderId="0" xfId="0" applyFill="1"/>
    <xf numFmtId="0" fontId="1" fillId="3" borderId="0" xfId="0" applyFont="1" applyFill="1" applyAlignment="1">
      <alignment vertical="top"/>
    </xf>
    <xf numFmtId="0" fontId="0" fillId="3" borderId="0" xfId="0" applyFill="1" applyAlignment="1">
      <alignment vertical="top" wrapText="1"/>
    </xf>
  </cellXfs>
  <cellStyles count="2">
    <cellStyle name="Normal" xfId="0" builtinId="0"/>
    <cellStyle name="Notas" xfId="1" builtinId="10"/>
  </cellStyles>
  <dxfs count="30">
    <dxf>
      <alignment horizontal="general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apitulos" displayName="Capitulos" ref="A1:F11" totalsRowShown="0" headerRowDxfId="29" dataDxfId="28">
  <autoFilter ref="A1:F11" xr:uid="{00000000-0009-0000-0100-000002000000}"/>
  <tableColumns count="6">
    <tableColumn id="1" xr3:uid="{00000000-0010-0000-0000-000001000000}" name="Id" dataDxfId="27"/>
    <tableColumn id="2" xr3:uid="{00000000-0010-0000-0000-000002000000}" name="Nombre" dataDxfId="26"/>
    <tableColumn id="3" xr3:uid="{00000000-0010-0000-0000-000003000000}" name="Objeto a medir" dataDxfId="25"/>
    <tableColumn id="4" xr3:uid="{00000000-0010-0000-0000-000004000000}" name="Ponderación" dataDxfId="24"/>
    <tableColumn id="5" xr3:uid="{00000000-0010-0000-0000-000005000000}" name="Cant. Indicadores" dataDxfId="23">
      <calculatedColumnFormula>COUNTIF(Indicadores[[#All],[Capítulo]],Capitulos[[#This Row],[Id]])</calculatedColumnFormula>
    </tableColumn>
    <tableColumn id="6" xr3:uid="{00000000-0010-0000-0000-000006000000}" name="Observación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Indicadores" displayName="Indicadores" ref="A1:K55" totalsRowCount="1" headerRowDxfId="21">
  <autoFilter ref="A1:K54" xr:uid="{00000000-0009-0000-0100-000001000000}"/>
  <tableColumns count="11">
    <tableColumn id="1" xr3:uid="{00000000-0010-0000-0100-000001000000}" name="Id" dataDxfId="20" totalsRowDxfId="19"/>
    <tableColumn id="2" xr3:uid="{00000000-0010-0000-0100-000002000000}" name="Capítulo" dataDxfId="18" totalsRowDxfId="17"/>
    <tableColumn id="3" xr3:uid="{00000000-0010-0000-0100-000003000000}" name="No. Indicador" dataDxfId="16" totalsRowDxfId="15"/>
    <tableColumn id="4" xr3:uid="{00000000-0010-0000-0100-000004000000}" name="Texto" dataDxfId="14" totalsRowDxfId="13"/>
    <tableColumn id="5" xr3:uid="{00000000-0010-0000-0100-000005000000}" name="Valor" dataDxfId="12" totalsRowDxfId="11"/>
    <tableColumn id="6" xr3:uid="{00000000-0010-0000-0100-000006000000}" name="Ponderación de Maestría" dataDxfId="10" totalsRowDxfId="9"/>
    <tableColumn id="8" xr3:uid="{00000000-0010-0000-0100-000008000000}" name="Ponderación Doctorado" dataDxfId="8" totalsRowDxfId="7"/>
    <tableColumn id="11" xr3:uid="{00000000-0010-0000-0100-00000B000000}" name="Maestría" dataDxfId="6" totalsRowDxfId="5"/>
    <tableColumn id="12" xr3:uid="{00000000-0010-0000-0100-00000C000000}" name="Doctorado" dataDxfId="4" totalsRowDxfId="3">
      <calculatedColumnFormula>IF(ISBLANK(#REF!),"",NOT(EXACT(#REF!,#REF!)))</calculatedColumnFormula>
    </tableColumn>
    <tableColumn id="7" xr3:uid="{00000000-0010-0000-0100-000007000000}" name="Tipo Posgrado" dataDxfId="2" totalsRowDxfId="1"/>
    <tableColumn id="9" xr3:uid="{00000000-0010-0000-0100-000009000000}" name="Observació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zoomScale="145" zoomScaleNormal="145" workbookViewId="0">
      <selection activeCell="E13" sqref="E13"/>
    </sheetView>
  </sheetViews>
  <sheetFormatPr baseColWidth="10" defaultRowHeight="14.4" x14ac:dyDescent="0.55000000000000004"/>
  <cols>
    <col min="1" max="1" width="4.83984375" customWidth="1"/>
    <col min="2" max="2" width="32.26171875" bestFit="1" customWidth="1"/>
    <col min="3" max="3" width="40.68359375" style="1" customWidth="1"/>
    <col min="4" max="4" width="14.41796875" bestFit="1" customWidth="1"/>
    <col min="5" max="5" width="16.578125" customWidth="1"/>
    <col min="6" max="6" width="39.41796875" bestFit="1" customWidth="1"/>
  </cols>
  <sheetData>
    <row r="1" spans="1:6" x14ac:dyDescent="0.55000000000000004">
      <c r="A1" s="2" t="s">
        <v>0</v>
      </c>
      <c r="B1" s="2" t="s">
        <v>1</v>
      </c>
      <c r="C1" s="3" t="s">
        <v>12</v>
      </c>
      <c r="D1" s="2" t="s">
        <v>19</v>
      </c>
      <c r="E1" s="2" t="s">
        <v>22</v>
      </c>
      <c r="F1" s="2" t="s">
        <v>36</v>
      </c>
    </row>
    <row r="2" spans="1:6" ht="28.8" x14ac:dyDescent="0.55000000000000004">
      <c r="A2" s="2">
        <v>1</v>
      </c>
      <c r="B2" s="2" t="s">
        <v>2</v>
      </c>
      <c r="C2" s="3" t="s">
        <v>25</v>
      </c>
      <c r="D2" s="4">
        <v>22</v>
      </c>
      <c r="E2" s="4">
        <f>COUNTIF(Indicadores[[#All],[Capítulo]],Capitulos[[#This Row],[Id]])</f>
        <v>15</v>
      </c>
      <c r="F2" s="3" t="s">
        <v>37</v>
      </c>
    </row>
    <row r="3" spans="1:6" x14ac:dyDescent="0.55000000000000004">
      <c r="A3" s="2">
        <v>2</v>
      </c>
      <c r="B3" s="2" t="s">
        <v>3</v>
      </c>
      <c r="C3" s="3" t="s">
        <v>21</v>
      </c>
      <c r="D3" s="4">
        <v>5</v>
      </c>
      <c r="E3" s="4">
        <f>COUNTIF(Indicadores[[#All],[Capítulo]],Capitulos[[#This Row],[Id]])</f>
        <v>1</v>
      </c>
      <c r="F3" s="2"/>
    </row>
    <row r="4" spans="1:6" ht="28.8" x14ac:dyDescent="0.55000000000000004">
      <c r="A4" s="2">
        <v>3</v>
      </c>
      <c r="B4" s="2" t="s">
        <v>4</v>
      </c>
      <c r="C4" s="3" t="s">
        <v>23</v>
      </c>
      <c r="D4" s="4">
        <v>15</v>
      </c>
      <c r="E4" s="4">
        <f>COUNTIF(Indicadores[[#All],[Capítulo]],Capitulos[[#This Row],[Id]])</f>
        <v>8</v>
      </c>
      <c r="F4" s="2"/>
    </row>
    <row r="5" spans="1:6" ht="28.8" x14ac:dyDescent="0.55000000000000004">
      <c r="A5" s="2">
        <v>4</v>
      </c>
      <c r="B5" s="2" t="s">
        <v>5</v>
      </c>
      <c r="C5" s="3" t="s">
        <v>24</v>
      </c>
      <c r="D5" s="4">
        <v>15</v>
      </c>
      <c r="E5" s="4">
        <f>COUNTIF(Indicadores[[#All],[Capítulo]],Capitulos[[#This Row],[Id]])</f>
        <v>8</v>
      </c>
      <c r="F5" s="2"/>
    </row>
    <row r="6" spans="1:6" x14ac:dyDescent="0.55000000000000004">
      <c r="A6" s="2">
        <v>5</v>
      </c>
      <c r="B6" s="2" t="s">
        <v>6</v>
      </c>
      <c r="C6" s="3" t="s">
        <v>26</v>
      </c>
      <c r="D6" s="4">
        <v>5</v>
      </c>
      <c r="E6" s="4">
        <f>COUNTIF(Indicadores[[#All],[Capítulo]],Capitulos[[#This Row],[Id]])</f>
        <v>3</v>
      </c>
      <c r="F6" s="2"/>
    </row>
    <row r="7" spans="1:6" ht="28.8" x14ac:dyDescent="0.55000000000000004">
      <c r="A7" s="2">
        <v>6</v>
      </c>
      <c r="B7" s="2" t="s">
        <v>7</v>
      </c>
      <c r="C7" s="3" t="s">
        <v>27</v>
      </c>
      <c r="D7" s="4">
        <v>8</v>
      </c>
      <c r="E7" s="4">
        <f>COUNTIF(Indicadores[[#All],[Capítulo]],Capitulos[[#This Row],[Id]])</f>
        <v>3</v>
      </c>
      <c r="F7" s="2"/>
    </row>
    <row r="8" spans="1:6" x14ac:dyDescent="0.55000000000000004">
      <c r="A8" s="2">
        <v>7</v>
      </c>
      <c r="B8" s="2" t="s">
        <v>8</v>
      </c>
      <c r="C8" s="3" t="s">
        <v>28</v>
      </c>
      <c r="D8" s="4">
        <v>10</v>
      </c>
      <c r="E8" s="4">
        <f>COUNTIF(Indicadores[[#All],[Capítulo]],Capitulos[[#This Row],[Id]])</f>
        <v>2</v>
      </c>
      <c r="F8" s="2"/>
    </row>
    <row r="9" spans="1:6" x14ac:dyDescent="0.55000000000000004">
      <c r="A9" s="2">
        <v>8</v>
      </c>
      <c r="B9" s="2" t="s">
        <v>9</v>
      </c>
      <c r="C9" s="3" t="s">
        <v>29</v>
      </c>
      <c r="D9" s="4">
        <v>5</v>
      </c>
      <c r="E9" s="4">
        <f>COUNTIF(Indicadores[[#All],[Capítulo]],Capitulos[[#This Row],[Id]])</f>
        <v>1</v>
      </c>
      <c r="F9" s="2"/>
    </row>
    <row r="10" spans="1:6" x14ac:dyDescent="0.55000000000000004">
      <c r="A10" s="2">
        <v>9</v>
      </c>
      <c r="B10" s="2" t="s">
        <v>10</v>
      </c>
      <c r="C10" s="3" t="s">
        <v>30</v>
      </c>
      <c r="D10" s="4">
        <v>10</v>
      </c>
      <c r="E10" s="4">
        <f>COUNTIF(Indicadores[[#All],[Capítulo]],Capitulos[[#This Row],[Id]])</f>
        <v>7</v>
      </c>
      <c r="F10" s="2" t="s">
        <v>53</v>
      </c>
    </row>
    <row r="11" spans="1:6" x14ac:dyDescent="0.55000000000000004">
      <c r="A11" s="2">
        <v>10</v>
      </c>
      <c r="B11" s="2" t="s">
        <v>11</v>
      </c>
      <c r="C11" s="3" t="s">
        <v>31</v>
      </c>
      <c r="D11" s="4">
        <v>5</v>
      </c>
      <c r="E11" s="4">
        <f>COUNTIF(Indicadores[[#All],[Capítulo]],Capitulos[[#This Row],[Id]])</f>
        <v>4</v>
      </c>
      <c r="F11" s="2"/>
    </row>
    <row r="13" spans="1:6" x14ac:dyDescent="0.55000000000000004">
      <c r="C13" s="9" t="s">
        <v>51</v>
      </c>
      <c r="D13" s="8">
        <f>SUM(Capitulos[Ponderación])</f>
        <v>100</v>
      </c>
      <c r="E13" s="8">
        <f>SUM(Capitulos[Cant. Indicadores])</f>
        <v>52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4"/>
  <sheetViews>
    <sheetView tabSelected="1" topLeftCell="A48" zoomScale="110" zoomScaleNormal="110" workbookViewId="0">
      <selection activeCell="A14" sqref="A14:L14"/>
    </sheetView>
  </sheetViews>
  <sheetFormatPr baseColWidth="10" defaultRowHeight="14.4" x14ac:dyDescent="0.55000000000000004"/>
  <cols>
    <col min="1" max="1" width="4.26171875" style="4" customWidth="1"/>
    <col min="2" max="2" width="4.15625" style="4" customWidth="1"/>
    <col min="3" max="3" width="4.578125" style="4" customWidth="1"/>
    <col min="4" max="4" width="86.68359375" style="3" customWidth="1"/>
    <col min="5" max="5" width="11.41796875" style="5" customWidth="1"/>
    <col min="6" max="7" width="14.68359375" style="5" customWidth="1"/>
    <col min="8" max="9" width="14.68359375" style="5" hidden="1" customWidth="1"/>
    <col min="10" max="10" width="12.68359375" style="6" customWidth="1"/>
    <col min="11" max="11" width="18.578125" bestFit="1" customWidth="1"/>
  </cols>
  <sheetData>
    <row r="1" spans="1:12" s="6" customFormat="1" ht="43.2" x14ac:dyDescent="0.55000000000000004">
      <c r="A1" s="6" t="s">
        <v>0</v>
      </c>
      <c r="B1" s="6" t="s">
        <v>13</v>
      </c>
      <c r="C1" s="6" t="s">
        <v>50</v>
      </c>
      <c r="D1" s="6" t="s">
        <v>14</v>
      </c>
      <c r="E1" s="6" t="s">
        <v>18</v>
      </c>
      <c r="F1" s="6" t="s">
        <v>38</v>
      </c>
      <c r="G1" s="6" t="s">
        <v>39</v>
      </c>
      <c r="H1" s="6" t="s">
        <v>33</v>
      </c>
      <c r="I1" s="6" t="s">
        <v>34</v>
      </c>
      <c r="J1" s="6" t="s">
        <v>49</v>
      </c>
      <c r="K1" s="6" t="s">
        <v>36</v>
      </c>
    </row>
    <row r="2" spans="1:12" ht="28.8" x14ac:dyDescent="0.55000000000000004">
      <c r="A2" s="4">
        <v>1</v>
      </c>
      <c r="B2" s="4">
        <v>1</v>
      </c>
      <c r="C2" s="4">
        <v>1</v>
      </c>
      <c r="D2" s="3" t="s">
        <v>66</v>
      </c>
      <c r="E2" s="5">
        <v>8</v>
      </c>
      <c r="F2" s="5">
        <v>8</v>
      </c>
      <c r="H2" s="5" t="e">
        <f>IF(ISBLANK(#REF!),"",NOT(EXACT(#REF!,#REF!)))</f>
        <v>#REF!</v>
      </c>
      <c r="I2" s="5" t="e">
        <f>IF(ISBLANK(#REF!),"",NOT(EXACT(#REF!,#REF!)))</f>
        <v>#REF!</v>
      </c>
      <c r="J2" s="6" t="s">
        <v>33</v>
      </c>
      <c r="K2" s="5" t="s">
        <v>54</v>
      </c>
    </row>
    <row r="3" spans="1:12" x14ac:dyDescent="0.55000000000000004">
      <c r="A3" s="4">
        <v>2</v>
      </c>
      <c r="B3" s="4">
        <v>1</v>
      </c>
      <c r="C3" s="4">
        <v>2</v>
      </c>
      <c r="D3" s="3" t="s">
        <v>67</v>
      </c>
      <c r="E3" s="5" t="s">
        <v>92</v>
      </c>
      <c r="G3" s="5">
        <v>8</v>
      </c>
      <c r="H3" s="5" t="e">
        <f>IF(ISBLANK(#REF!),"",NOT(EXACT(#REF!,#REF!)))</f>
        <v>#REF!</v>
      </c>
      <c r="I3" s="5" t="e">
        <f>IF(ISBLANK(#REF!),"",NOT(EXACT(#REF!,#REF!)))</f>
        <v>#REF!</v>
      </c>
      <c r="J3" s="6" t="s">
        <v>34</v>
      </c>
      <c r="K3" s="5" t="s">
        <v>54</v>
      </c>
    </row>
    <row r="4" spans="1:12" ht="28.8" x14ac:dyDescent="0.55000000000000004">
      <c r="A4" s="4">
        <v>3</v>
      </c>
      <c r="B4" s="4">
        <v>1</v>
      </c>
      <c r="C4" s="4">
        <v>3</v>
      </c>
      <c r="D4" s="3" t="s">
        <v>58</v>
      </c>
      <c r="E4" s="5" t="s">
        <v>92</v>
      </c>
      <c r="G4" s="5">
        <v>8</v>
      </c>
      <c r="H4" s="5" t="e">
        <f>IF(ISBLANK(#REF!),"",NOT(EXACT(#REF!,#REF!)))</f>
        <v>#REF!</v>
      </c>
      <c r="I4" s="5" t="e">
        <f>IF(ISBLANK(#REF!),"",NOT(EXACT(#REF!,#REF!)))</f>
        <v>#REF!</v>
      </c>
      <c r="J4" s="6" t="s">
        <v>34</v>
      </c>
      <c r="K4" s="5"/>
    </row>
    <row r="5" spans="1:12" ht="28.8" x14ac:dyDescent="0.55000000000000004">
      <c r="A5" s="4">
        <v>4</v>
      </c>
      <c r="B5" s="4">
        <v>1</v>
      </c>
      <c r="C5" s="4">
        <v>4</v>
      </c>
      <c r="D5" s="3" t="s">
        <v>59</v>
      </c>
      <c r="E5" s="5">
        <v>8</v>
      </c>
      <c r="F5" s="5">
        <v>8</v>
      </c>
      <c r="H5" s="5" t="e">
        <f>IF(ISBLANK(#REF!),"",NOT(EXACT(#REF!,#REF!)))</f>
        <v>#REF!</v>
      </c>
      <c r="I5" s="5" t="e">
        <f>IF(ISBLANK(#REF!),"",NOT(EXACT(#REF!,#REF!)))</f>
        <v>#REF!</v>
      </c>
      <c r="J5" s="6" t="s">
        <v>33</v>
      </c>
      <c r="K5" s="5"/>
    </row>
    <row r="6" spans="1:12" ht="43.2" x14ac:dyDescent="0.55000000000000004">
      <c r="A6" s="4">
        <v>5</v>
      </c>
      <c r="B6" s="4">
        <v>1</v>
      </c>
      <c r="C6" s="4">
        <v>5</v>
      </c>
      <c r="D6" s="3" t="s">
        <v>76</v>
      </c>
      <c r="E6" s="5">
        <v>8</v>
      </c>
      <c r="F6" s="5">
        <v>9</v>
      </c>
      <c r="G6" s="5">
        <f>F6</f>
        <v>9</v>
      </c>
      <c r="H6" s="5" t="e">
        <f>IF(ISBLANK(#REF!),"",NOT(EXACT(#REF!,#REF!)))</f>
        <v>#REF!</v>
      </c>
      <c r="I6" s="5" t="e">
        <f>IF(ISBLANK(#REF!),"",NOT(EXACT(#REF!,#REF!)))</f>
        <v>#REF!</v>
      </c>
      <c r="J6" s="6" t="s">
        <v>35</v>
      </c>
      <c r="K6" s="5"/>
    </row>
    <row r="7" spans="1:12" ht="28.8" x14ac:dyDescent="0.55000000000000004">
      <c r="A7" s="4">
        <v>6</v>
      </c>
      <c r="B7" s="4">
        <v>1</v>
      </c>
      <c r="C7" s="4">
        <v>6</v>
      </c>
      <c r="D7" s="3" t="s">
        <v>68</v>
      </c>
      <c r="E7" s="5">
        <v>8</v>
      </c>
      <c r="F7" s="5">
        <v>8</v>
      </c>
      <c r="G7" s="5">
        <f t="shared" ref="G7:G13" si="0">F7</f>
        <v>8</v>
      </c>
      <c r="H7" s="5" t="e">
        <f>IF(ISBLANK(#REF!),"",NOT(EXACT(#REF!,#REF!)))</f>
        <v>#REF!</v>
      </c>
      <c r="I7" s="5" t="e">
        <f>IF(ISBLANK(#REF!),"",NOT(EXACT(#REF!,#REF!)))</f>
        <v>#REF!</v>
      </c>
      <c r="J7" s="6" t="s">
        <v>35</v>
      </c>
      <c r="K7" s="5"/>
    </row>
    <row r="8" spans="1:12" ht="28.8" x14ac:dyDescent="0.55000000000000004">
      <c r="A8" s="4">
        <v>7</v>
      </c>
      <c r="B8" s="4">
        <v>1</v>
      </c>
      <c r="C8" s="4">
        <v>7</v>
      </c>
      <c r="D8" s="3" t="s">
        <v>62</v>
      </c>
      <c r="E8" s="5">
        <v>8</v>
      </c>
      <c r="F8" s="5">
        <v>8</v>
      </c>
      <c r="G8" s="5">
        <f t="shared" si="0"/>
        <v>8</v>
      </c>
      <c r="H8" s="5" t="e">
        <f>IF(ISBLANK(#REF!),"",NOT(EXACT(#REF!,#REF!)))</f>
        <v>#REF!</v>
      </c>
      <c r="I8" s="5" t="e">
        <f>IF(ISBLANK(#REF!),"",NOT(EXACT(#REF!,#REF!)))</f>
        <v>#REF!</v>
      </c>
      <c r="J8" s="6" t="s">
        <v>35</v>
      </c>
      <c r="K8" s="5"/>
    </row>
    <row r="9" spans="1:12" ht="28.8" x14ac:dyDescent="0.55000000000000004">
      <c r="A9" s="4">
        <v>8</v>
      </c>
      <c r="B9" s="4">
        <v>1</v>
      </c>
      <c r="C9" s="4">
        <v>8</v>
      </c>
      <c r="D9" s="3" t="s">
        <v>60</v>
      </c>
      <c r="E9" s="5">
        <v>8</v>
      </c>
      <c r="F9" s="5">
        <v>8</v>
      </c>
      <c r="G9" s="5">
        <f t="shared" si="0"/>
        <v>8</v>
      </c>
      <c r="H9" s="5" t="e">
        <f>IF(ISBLANK(#REF!),"",NOT(EXACT(#REF!,#REF!)))</f>
        <v>#REF!</v>
      </c>
      <c r="I9" s="5" t="e">
        <f>IF(ISBLANK(#REF!),"",NOT(EXACT(#REF!,#REF!)))</f>
        <v>#REF!</v>
      </c>
      <c r="J9" s="6" t="s">
        <v>35</v>
      </c>
      <c r="K9" s="5"/>
    </row>
    <row r="10" spans="1:12" ht="28.8" x14ac:dyDescent="0.55000000000000004">
      <c r="A10" s="4">
        <v>9</v>
      </c>
      <c r="B10" s="4">
        <v>1</v>
      </c>
      <c r="C10" s="4">
        <v>9</v>
      </c>
      <c r="D10" s="3" t="s">
        <v>63</v>
      </c>
      <c r="E10" s="5">
        <v>8</v>
      </c>
      <c r="F10" s="5">
        <v>9</v>
      </c>
      <c r="G10" s="5">
        <f t="shared" si="0"/>
        <v>9</v>
      </c>
      <c r="H10" s="5" t="e">
        <f>IF(ISBLANK(#REF!),"",NOT(EXACT(#REF!,#REF!)))</f>
        <v>#REF!</v>
      </c>
      <c r="I10" s="5" t="e">
        <f>IF(ISBLANK(#REF!),"",NOT(EXACT(#REF!,#REF!)))</f>
        <v>#REF!</v>
      </c>
      <c r="J10" s="6" t="s">
        <v>35</v>
      </c>
      <c r="K10" s="5"/>
    </row>
    <row r="11" spans="1:12" ht="28.8" x14ac:dyDescent="0.55000000000000004">
      <c r="A11" s="4">
        <v>10</v>
      </c>
      <c r="B11" s="4">
        <v>1</v>
      </c>
      <c r="C11" s="4">
        <v>10</v>
      </c>
      <c r="D11" s="3" t="s">
        <v>55</v>
      </c>
      <c r="E11" s="5">
        <v>8</v>
      </c>
      <c r="F11" s="5">
        <v>9</v>
      </c>
      <c r="G11" s="5">
        <f t="shared" si="0"/>
        <v>9</v>
      </c>
      <c r="H11" s="5" t="e">
        <f>IF(ISBLANK(#REF!),"",NOT(EXACT(#REF!,#REF!)))</f>
        <v>#REF!</v>
      </c>
      <c r="I11" s="5" t="e">
        <f>IF(ISBLANK(#REF!),"",NOT(EXACT(#REF!,#REF!)))</f>
        <v>#REF!</v>
      </c>
      <c r="J11" s="6" t="s">
        <v>35</v>
      </c>
      <c r="K11" s="5"/>
    </row>
    <row r="12" spans="1:12" ht="28.8" x14ac:dyDescent="0.55000000000000004">
      <c r="A12" s="4">
        <v>11</v>
      </c>
      <c r="B12" s="4">
        <v>1</v>
      </c>
      <c r="C12" s="4">
        <v>11</v>
      </c>
      <c r="D12" s="3" t="s">
        <v>56</v>
      </c>
      <c r="E12" s="5">
        <v>8</v>
      </c>
      <c r="F12" s="5">
        <v>9</v>
      </c>
      <c r="G12" s="5">
        <f t="shared" si="0"/>
        <v>9</v>
      </c>
      <c r="H12" s="5" t="e">
        <f>IF(ISBLANK(#REF!),"",NOT(EXACT(#REF!,#REF!)))</f>
        <v>#REF!</v>
      </c>
      <c r="I12" s="5" t="e">
        <f>IF(ISBLANK(#REF!),"",NOT(EXACT(#REF!,#REF!)))</f>
        <v>#REF!</v>
      </c>
      <c r="J12" s="6" t="s">
        <v>35</v>
      </c>
      <c r="K12" s="5"/>
    </row>
    <row r="13" spans="1:12" ht="28.8" x14ac:dyDescent="0.55000000000000004">
      <c r="A13" s="11">
        <v>12</v>
      </c>
      <c r="B13" s="11">
        <v>1</v>
      </c>
      <c r="C13" s="11">
        <v>12</v>
      </c>
      <c r="D13" s="12" t="s">
        <v>69</v>
      </c>
      <c r="E13" s="13">
        <v>4.5999999999999996</v>
      </c>
      <c r="F13" s="13">
        <v>9</v>
      </c>
      <c r="G13" s="13">
        <f t="shared" si="0"/>
        <v>9</v>
      </c>
      <c r="H13" s="13" t="e">
        <f>IF(ISBLANK(#REF!),"",NOT(EXACT(#REF!,#REF!)))</f>
        <v>#REF!</v>
      </c>
      <c r="I13" s="13" t="e">
        <f>IF(ISBLANK(#REF!),"",NOT(EXACT(#REF!,#REF!)))</f>
        <v>#REF!</v>
      </c>
      <c r="J13" s="14" t="s">
        <v>35</v>
      </c>
      <c r="K13" s="13" t="s">
        <v>93</v>
      </c>
      <c r="L13" s="15"/>
    </row>
    <row r="14" spans="1:12" ht="28.8" x14ac:dyDescent="0.55000000000000004">
      <c r="A14" s="11">
        <v>13</v>
      </c>
      <c r="B14" s="11">
        <v>1</v>
      </c>
      <c r="C14" s="11">
        <v>13</v>
      </c>
      <c r="D14" s="12" t="s">
        <v>70</v>
      </c>
      <c r="E14" s="13">
        <v>5.2</v>
      </c>
      <c r="F14" s="13">
        <v>6</v>
      </c>
      <c r="G14" s="13"/>
      <c r="H14" s="13" t="e">
        <f>IF(ISBLANK(#REF!),"",NOT(EXACT(#REF!,#REF!)))</f>
        <v>#REF!</v>
      </c>
      <c r="I14" s="13" t="e">
        <f>IF(ISBLANK(#REF!),"",NOT(EXACT(#REF!,#REF!)))</f>
        <v>#REF!</v>
      </c>
      <c r="J14" s="14" t="s">
        <v>33</v>
      </c>
      <c r="K14" s="13" t="s">
        <v>94</v>
      </c>
      <c r="L14" s="15"/>
    </row>
    <row r="15" spans="1:12" ht="28.8" x14ac:dyDescent="0.55000000000000004">
      <c r="A15" s="4">
        <v>14</v>
      </c>
      <c r="B15" s="4">
        <v>1</v>
      </c>
      <c r="C15" s="4">
        <v>14</v>
      </c>
      <c r="D15" s="3" t="s">
        <v>71</v>
      </c>
      <c r="E15" s="5" t="s">
        <v>92</v>
      </c>
      <c r="G15" s="5">
        <v>6</v>
      </c>
      <c r="H15" s="5" t="e">
        <f>IF(ISBLANK(#REF!),"",NOT(EXACT(#REF!,#REF!)))</f>
        <v>#REF!</v>
      </c>
      <c r="I15" s="5" t="e">
        <f>IF(ISBLANK(#REF!),"",NOT(EXACT(#REF!,#REF!)))</f>
        <v>#REF!</v>
      </c>
      <c r="J15" s="6" t="s">
        <v>34</v>
      </c>
      <c r="K15" s="5"/>
    </row>
    <row r="16" spans="1:12" ht="28.8" x14ac:dyDescent="0.55000000000000004">
      <c r="A16" s="4">
        <v>15</v>
      </c>
      <c r="B16" s="4">
        <v>1</v>
      </c>
      <c r="C16" s="4">
        <v>15</v>
      </c>
      <c r="D16" s="3" t="s">
        <v>77</v>
      </c>
      <c r="E16" s="5">
        <v>8</v>
      </c>
      <c r="F16" s="5">
        <v>9</v>
      </c>
      <c r="G16" s="5">
        <v>9</v>
      </c>
      <c r="H16" s="5" t="e">
        <f>IF(ISBLANK(#REF!),"",NOT(EXACT(#REF!,#REF!)))</f>
        <v>#REF!</v>
      </c>
      <c r="I16" s="5" t="e">
        <f>IF(ISBLANK(#REF!),"",NOT(EXACT(#REF!,#REF!)))</f>
        <v>#REF!</v>
      </c>
      <c r="J16" s="6" t="s">
        <v>35</v>
      </c>
      <c r="K16" s="5"/>
    </row>
    <row r="17" spans="1:17" ht="28.8" x14ac:dyDescent="0.55000000000000004">
      <c r="A17" s="4">
        <v>16</v>
      </c>
      <c r="B17" s="4">
        <v>2</v>
      </c>
      <c r="C17" s="4">
        <v>1</v>
      </c>
      <c r="D17" s="3" t="s">
        <v>15</v>
      </c>
      <c r="E17" s="5">
        <v>100</v>
      </c>
      <c r="F17" s="5">
        <v>100</v>
      </c>
      <c r="G17" s="5">
        <v>100</v>
      </c>
      <c r="H17" s="5" t="e">
        <f>IF(ISBLANK(#REF!),"",NOT(EXACT(#REF!,#REF!)))</f>
        <v>#REF!</v>
      </c>
      <c r="I17" s="5" t="e">
        <f>IF(ISBLANK(#REF!),"",NOT(EXACT(#REF!,#REF!)))</f>
        <v>#REF!</v>
      </c>
      <c r="J17" s="6" t="s">
        <v>35</v>
      </c>
      <c r="K17" s="5"/>
    </row>
    <row r="18" spans="1:17" ht="28.8" x14ac:dyDescent="0.55000000000000004">
      <c r="A18" s="4">
        <v>17</v>
      </c>
      <c r="B18" s="4">
        <v>3</v>
      </c>
      <c r="C18" s="4">
        <v>1</v>
      </c>
      <c r="D18" s="3" t="s">
        <v>16</v>
      </c>
      <c r="E18" s="5">
        <v>13</v>
      </c>
      <c r="F18" s="5">
        <v>13</v>
      </c>
      <c r="G18" s="5">
        <f t="shared" ref="G18:G26" si="1">F18</f>
        <v>13</v>
      </c>
      <c r="H18" s="5" t="e">
        <f>IF(ISBLANK(#REF!),"",NOT(EXACT(#REF!,#REF!)))</f>
        <v>#REF!</v>
      </c>
      <c r="I18" s="5" t="e">
        <f>IF(ISBLANK(#REF!),"",NOT(EXACT(#REF!,#REF!)))</f>
        <v>#REF!</v>
      </c>
      <c r="J18" s="6" t="s">
        <v>35</v>
      </c>
      <c r="K18" s="5"/>
    </row>
    <row r="19" spans="1:17" ht="28.8" x14ac:dyDescent="0.55000000000000004">
      <c r="A19" s="11">
        <v>18</v>
      </c>
      <c r="B19" s="11">
        <v>3</v>
      </c>
      <c r="C19" s="11">
        <v>2</v>
      </c>
      <c r="D19" s="12" t="s">
        <v>64</v>
      </c>
      <c r="E19" s="13">
        <v>0</v>
      </c>
      <c r="F19" s="13">
        <v>13</v>
      </c>
      <c r="G19" s="13">
        <f t="shared" si="1"/>
        <v>13</v>
      </c>
      <c r="H19" s="13" t="e">
        <f>IF(ISBLANK(#REF!),"",NOT(EXACT(#REF!,#REF!)))</f>
        <v>#REF!</v>
      </c>
      <c r="I19" s="13" t="e">
        <f>IF(ISBLANK(#REF!),"",NOT(EXACT(#REF!,#REF!)))</f>
        <v>#REF!</v>
      </c>
      <c r="J19" s="14" t="s">
        <v>35</v>
      </c>
      <c r="K19" s="13" t="s">
        <v>95</v>
      </c>
      <c r="L19" s="15"/>
      <c r="M19" s="15"/>
      <c r="N19" s="15"/>
    </row>
    <row r="20" spans="1:17" ht="28.8" x14ac:dyDescent="0.55000000000000004">
      <c r="A20" s="4">
        <v>19</v>
      </c>
      <c r="B20" s="4">
        <v>3</v>
      </c>
      <c r="C20" s="4">
        <v>3</v>
      </c>
      <c r="D20" s="3" t="s">
        <v>17</v>
      </c>
      <c r="E20" s="5">
        <v>13</v>
      </c>
      <c r="F20" s="5">
        <v>9</v>
      </c>
      <c r="G20" s="5">
        <f t="shared" si="1"/>
        <v>9</v>
      </c>
      <c r="H20" s="5" t="e">
        <f>IF(ISBLANK(#REF!),"",NOT(EXACT(#REF!,#REF!)))</f>
        <v>#REF!</v>
      </c>
      <c r="I20" s="5" t="e">
        <f>IF(ISBLANK(#REF!),"",NOT(EXACT(#REF!,#REF!)))</f>
        <v>#REF!</v>
      </c>
      <c r="J20" s="6" t="s">
        <v>35</v>
      </c>
      <c r="K20" s="5"/>
    </row>
    <row r="21" spans="1:17" ht="28.8" x14ac:dyDescent="0.55000000000000004">
      <c r="A21" s="4">
        <v>20</v>
      </c>
      <c r="B21" s="4">
        <v>3</v>
      </c>
      <c r="C21" s="4">
        <v>4</v>
      </c>
      <c r="D21" s="3" t="s">
        <v>72</v>
      </c>
      <c r="E21" s="5">
        <v>13</v>
      </c>
      <c r="F21" s="5">
        <v>13</v>
      </c>
      <c r="G21" s="5">
        <f t="shared" si="1"/>
        <v>13</v>
      </c>
      <c r="H21" s="5" t="e">
        <f>IF(ISBLANK(#REF!),"",NOT(EXACT(#REF!,#REF!)))</f>
        <v>#REF!</v>
      </c>
      <c r="I21" s="5" t="e">
        <f>IF(ISBLANK(#REF!),"",NOT(EXACT(#REF!,#REF!)))</f>
        <v>#REF!</v>
      </c>
      <c r="J21" s="6" t="s">
        <v>35</v>
      </c>
      <c r="K21" s="5"/>
    </row>
    <row r="22" spans="1:17" ht="28.8" x14ac:dyDescent="0.55000000000000004">
      <c r="A22" s="4">
        <v>21</v>
      </c>
      <c r="B22" s="4">
        <v>3</v>
      </c>
      <c r="C22" s="4">
        <v>5</v>
      </c>
      <c r="D22" s="12" t="s">
        <v>73</v>
      </c>
      <c r="E22" s="13">
        <v>5</v>
      </c>
      <c r="F22" s="13">
        <v>13</v>
      </c>
      <c r="G22" s="13">
        <f t="shared" si="1"/>
        <v>13</v>
      </c>
      <c r="H22" s="13" t="e">
        <f>IF(ISBLANK(#REF!),"",NOT(EXACT(#REF!,#REF!)))</f>
        <v>#REF!</v>
      </c>
      <c r="I22" s="13" t="e">
        <f>IF(ISBLANK(#REF!),"",NOT(EXACT(#REF!,#REF!)))</f>
        <v>#REF!</v>
      </c>
      <c r="J22" s="14" t="s">
        <v>35</v>
      </c>
      <c r="K22" s="13" t="s">
        <v>96</v>
      </c>
      <c r="L22" s="15"/>
      <c r="M22" s="15"/>
      <c r="N22" s="15"/>
      <c r="O22" s="15"/>
      <c r="P22" s="15"/>
      <c r="Q22" s="15"/>
    </row>
    <row r="23" spans="1:17" ht="28.8" x14ac:dyDescent="0.55000000000000004">
      <c r="A23" s="4">
        <v>22</v>
      </c>
      <c r="B23" s="4">
        <v>3</v>
      </c>
      <c r="C23" s="4">
        <v>6</v>
      </c>
      <c r="D23" s="3" t="s">
        <v>20</v>
      </c>
      <c r="E23" s="5">
        <v>13</v>
      </c>
      <c r="F23" s="5">
        <v>13</v>
      </c>
      <c r="G23" s="5">
        <f t="shared" si="1"/>
        <v>13</v>
      </c>
      <c r="H23" s="5" t="e">
        <f>IF(ISBLANK(#REF!),"",NOT(EXACT(#REF!,#REF!)))</f>
        <v>#REF!</v>
      </c>
      <c r="I23" s="5" t="e">
        <f>IF(ISBLANK(#REF!),"",NOT(EXACT(#REF!,#REF!)))</f>
        <v>#REF!</v>
      </c>
      <c r="J23" s="6" t="s">
        <v>35</v>
      </c>
      <c r="K23" s="5"/>
    </row>
    <row r="24" spans="1:17" ht="28.8" x14ac:dyDescent="0.55000000000000004">
      <c r="A24" s="4">
        <v>23</v>
      </c>
      <c r="B24" s="4">
        <v>3</v>
      </c>
      <c r="C24" s="4">
        <v>7</v>
      </c>
      <c r="D24" s="3" t="s">
        <v>78</v>
      </c>
      <c r="E24" s="5">
        <v>13</v>
      </c>
      <c r="F24" s="5">
        <v>13</v>
      </c>
      <c r="G24" s="5">
        <f t="shared" si="1"/>
        <v>13</v>
      </c>
      <c r="H24" s="5" t="e">
        <f>IF(ISBLANK(#REF!),"",NOT(EXACT(#REF!,#REF!)))</f>
        <v>#REF!</v>
      </c>
      <c r="I24" s="5" t="e">
        <f>IF(ISBLANK(#REF!),"",NOT(EXACT(#REF!,#REF!)))</f>
        <v>#REF!</v>
      </c>
      <c r="J24" s="6" t="s">
        <v>35</v>
      </c>
      <c r="K24" s="5"/>
    </row>
    <row r="25" spans="1:17" ht="28.8" x14ac:dyDescent="0.55000000000000004">
      <c r="A25" s="11">
        <v>24</v>
      </c>
      <c r="B25" s="11">
        <v>3</v>
      </c>
      <c r="C25" s="11">
        <v>8</v>
      </c>
      <c r="D25" s="12" t="s">
        <v>79</v>
      </c>
      <c r="E25" s="13">
        <v>10</v>
      </c>
      <c r="F25" s="13">
        <v>13</v>
      </c>
      <c r="G25" s="13">
        <f t="shared" si="1"/>
        <v>13</v>
      </c>
      <c r="H25" s="13" t="e">
        <f>IF(ISBLANK(#REF!),"",NOT(EXACT(#REF!,#REF!)))</f>
        <v>#REF!</v>
      </c>
      <c r="I25" s="13" t="e">
        <f>IF(ISBLANK(#REF!),"",NOT(EXACT(#REF!,#REF!)))</f>
        <v>#REF!</v>
      </c>
      <c r="J25" s="14" t="s">
        <v>35</v>
      </c>
      <c r="K25" s="13" t="s">
        <v>97</v>
      </c>
      <c r="L25" s="15"/>
      <c r="M25" s="15"/>
    </row>
    <row r="26" spans="1:17" ht="28.8" x14ac:dyDescent="0.55000000000000004">
      <c r="A26" s="11">
        <v>25</v>
      </c>
      <c r="B26" s="11">
        <v>4</v>
      </c>
      <c r="C26" s="11">
        <v>1</v>
      </c>
      <c r="D26" s="12" t="s">
        <v>57</v>
      </c>
      <c r="E26" s="13">
        <v>0</v>
      </c>
      <c r="F26" s="13">
        <v>12</v>
      </c>
      <c r="G26" s="13">
        <f t="shared" si="1"/>
        <v>12</v>
      </c>
      <c r="H26" s="13" t="e">
        <f>IF(ISBLANK(#REF!),"",NOT(EXACT(#REF!,#REF!)))</f>
        <v>#REF!</v>
      </c>
      <c r="I26" s="13" t="e">
        <f>IF(ISBLANK(#REF!),"",NOT(EXACT(#REF!,#REF!)))</f>
        <v>#REF!</v>
      </c>
      <c r="J26" s="14" t="s">
        <v>35</v>
      </c>
      <c r="K26" s="13" t="s">
        <v>98</v>
      </c>
      <c r="L26" s="15"/>
      <c r="M26" s="15"/>
    </row>
    <row r="27" spans="1:17" ht="28.8" x14ac:dyDescent="0.55000000000000004">
      <c r="A27" s="4">
        <v>26</v>
      </c>
      <c r="B27" s="4">
        <v>4</v>
      </c>
      <c r="C27" s="4">
        <v>2</v>
      </c>
      <c r="D27" s="3" t="s">
        <v>32</v>
      </c>
      <c r="E27" s="5">
        <v>22</v>
      </c>
      <c r="F27" s="5">
        <v>12</v>
      </c>
      <c r="G27" s="5">
        <f t="shared" ref="G27:G32" si="2">F27</f>
        <v>12</v>
      </c>
      <c r="H27" s="5" t="e">
        <f>IF(ISBLANK(#REF!),"",NOT(EXACT(#REF!,#REF!)))</f>
        <v>#REF!</v>
      </c>
      <c r="I27" s="5" t="e">
        <f>IF(ISBLANK(#REF!),"",NOT(EXACT(#REF!,#REF!)))</f>
        <v>#REF!</v>
      </c>
      <c r="J27" s="6" t="s">
        <v>35</v>
      </c>
      <c r="K27" s="5"/>
    </row>
    <row r="28" spans="1:17" ht="28.8" x14ac:dyDescent="0.55000000000000004">
      <c r="A28" s="4">
        <v>27</v>
      </c>
      <c r="B28" s="4">
        <v>4</v>
      </c>
      <c r="C28" s="4">
        <v>3</v>
      </c>
      <c r="D28" s="3" t="s">
        <v>80</v>
      </c>
      <c r="E28" s="5">
        <v>22</v>
      </c>
      <c r="F28" s="5">
        <v>12</v>
      </c>
      <c r="G28" s="5">
        <f t="shared" si="2"/>
        <v>12</v>
      </c>
      <c r="H28" s="5" t="e">
        <f>IF(ISBLANK(#REF!),"",NOT(EXACT(#REF!,#REF!)))</f>
        <v>#REF!</v>
      </c>
      <c r="I28" s="5" t="e">
        <f>IF(ISBLANK(#REF!),"",NOT(EXACT(#REF!,#REF!)))</f>
        <v>#REF!</v>
      </c>
      <c r="J28" s="6" t="s">
        <v>35</v>
      </c>
      <c r="K28" s="5"/>
    </row>
    <row r="29" spans="1:17" ht="28.8" x14ac:dyDescent="0.55000000000000004">
      <c r="A29" s="11">
        <v>28</v>
      </c>
      <c r="B29" s="11">
        <v>4</v>
      </c>
      <c r="C29" s="11">
        <v>4</v>
      </c>
      <c r="D29" s="12" t="s">
        <v>81</v>
      </c>
      <c r="E29" s="13">
        <v>0</v>
      </c>
      <c r="F29" s="13">
        <v>10</v>
      </c>
      <c r="G29" s="13">
        <f t="shared" si="2"/>
        <v>10</v>
      </c>
      <c r="H29" s="13" t="e">
        <f>IF(ISBLANK(#REF!),"",NOT(EXACT(#REF!,#REF!)))</f>
        <v>#REF!</v>
      </c>
      <c r="I29" s="13" t="e">
        <f>IF(ISBLANK(#REF!),"",NOT(EXACT(#REF!,#REF!)))</f>
        <v>#REF!</v>
      </c>
      <c r="J29" s="14" t="s">
        <v>35</v>
      </c>
      <c r="K29" s="13" t="s">
        <v>98</v>
      </c>
      <c r="L29" s="15"/>
      <c r="M29" s="15"/>
    </row>
    <row r="30" spans="1:17" ht="28.8" x14ac:dyDescent="0.55000000000000004">
      <c r="A30" s="11" t="s">
        <v>99</v>
      </c>
      <c r="B30" s="11">
        <v>4</v>
      </c>
      <c r="C30" s="11">
        <v>5</v>
      </c>
      <c r="D30" s="12" t="s">
        <v>82</v>
      </c>
      <c r="E30" s="13">
        <v>19</v>
      </c>
      <c r="F30" s="13">
        <v>10</v>
      </c>
      <c r="G30" s="13">
        <f t="shared" si="2"/>
        <v>10</v>
      </c>
      <c r="H30" s="13" t="e">
        <f>IF(ISBLANK(#REF!),"",NOT(EXACT(#REF!,#REF!)))</f>
        <v>#REF!</v>
      </c>
      <c r="I30" s="13" t="e">
        <f>IF(ISBLANK(#REF!),"",NOT(EXACT(#REF!,#REF!)))</f>
        <v>#REF!</v>
      </c>
      <c r="J30" s="14" t="s">
        <v>35</v>
      </c>
      <c r="K30" s="13" t="s">
        <v>100</v>
      </c>
      <c r="L30" s="15"/>
      <c r="M30" s="15"/>
      <c r="N30" s="15"/>
      <c r="O30" s="15"/>
    </row>
    <row r="31" spans="1:17" ht="28.8" x14ac:dyDescent="0.55000000000000004">
      <c r="A31" s="4">
        <v>30</v>
      </c>
      <c r="B31" s="4">
        <v>4</v>
      </c>
      <c r="C31" s="4">
        <v>6</v>
      </c>
      <c r="D31" s="3" t="s">
        <v>83</v>
      </c>
      <c r="E31" s="5">
        <v>22</v>
      </c>
      <c r="F31" s="5">
        <v>12</v>
      </c>
      <c r="G31" s="5">
        <f t="shared" si="2"/>
        <v>12</v>
      </c>
      <c r="H31" s="5" t="e">
        <f>IF(ISBLANK(#REF!),"",NOT(EXACT(#REF!,#REF!)))</f>
        <v>#REF!</v>
      </c>
      <c r="I31" s="5" t="e">
        <f>IF(ISBLANK(#REF!),"",NOT(EXACT(#REF!,#REF!)))</f>
        <v>#REF!</v>
      </c>
      <c r="J31" s="6" t="s">
        <v>35</v>
      </c>
      <c r="K31" s="5"/>
    </row>
    <row r="32" spans="1:17" ht="28.8" x14ac:dyDescent="0.55000000000000004">
      <c r="A32" s="4">
        <v>31</v>
      </c>
      <c r="B32" s="11">
        <v>4</v>
      </c>
      <c r="C32" s="11">
        <v>7</v>
      </c>
      <c r="D32" s="12" t="s">
        <v>84</v>
      </c>
      <c r="E32" s="13">
        <v>22</v>
      </c>
      <c r="F32" s="13">
        <v>22</v>
      </c>
      <c r="G32" s="13">
        <f t="shared" si="2"/>
        <v>22</v>
      </c>
      <c r="H32" s="13" t="e">
        <f>IF(ISBLANK(#REF!),"",NOT(EXACT(#REF!,#REF!)))</f>
        <v>#REF!</v>
      </c>
      <c r="I32" s="13" t="e">
        <f>IF(ISBLANK(#REF!),"",NOT(EXACT(#REF!,#REF!)))</f>
        <v>#REF!</v>
      </c>
      <c r="J32" s="14" t="s">
        <v>35</v>
      </c>
      <c r="K32" s="13" t="s">
        <v>101</v>
      </c>
      <c r="L32" s="15"/>
      <c r="M32" s="15"/>
    </row>
    <row r="33" spans="1:12" ht="28.8" x14ac:dyDescent="0.55000000000000004">
      <c r="A33" s="4">
        <v>32</v>
      </c>
      <c r="B33" s="11">
        <v>4</v>
      </c>
      <c r="C33" s="11">
        <v>8</v>
      </c>
      <c r="D33" s="12" t="s">
        <v>65</v>
      </c>
      <c r="E33" s="13">
        <v>16.2</v>
      </c>
      <c r="F33" s="13">
        <v>10</v>
      </c>
      <c r="G33" s="13">
        <v>10</v>
      </c>
      <c r="H33" s="13" t="e">
        <f>IF(ISBLANK(#REF!),"",NOT(EXACT(#REF!,#REF!)))</f>
        <v>#REF!</v>
      </c>
      <c r="I33" s="16" t="e">
        <f>IF(ISBLANK(#REF!),"",NOT(EXACT(#REF!,#REF!)))</f>
        <v>#REF!</v>
      </c>
      <c r="J33" s="14" t="s">
        <v>35</v>
      </c>
      <c r="K33" s="13" t="s">
        <v>93</v>
      </c>
      <c r="L33" s="15"/>
    </row>
    <row r="34" spans="1:12" ht="28.8" x14ac:dyDescent="0.55000000000000004">
      <c r="A34" s="4">
        <v>33</v>
      </c>
      <c r="B34" s="4">
        <v>5</v>
      </c>
      <c r="C34" s="4">
        <v>1</v>
      </c>
      <c r="D34" s="3" t="s">
        <v>85</v>
      </c>
      <c r="E34" s="5">
        <v>33</v>
      </c>
      <c r="F34" s="5">
        <v>33</v>
      </c>
      <c r="G34" s="5">
        <v>33</v>
      </c>
      <c r="H34" s="5" t="e">
        <f>IF(ISBLANK(#REF!),"",NOT(EXACT(#REF!,#REF!)))</f>
        <v>#REF!</v>
      </c>
      <c r="I34" s="5" t="e">
        <f>IF(ISBLANK(#REF!),"",NOT(EXACT(#REF!,#REF!)))</f>
        <v>#REF!</v>
      </c>
      <c r="J34" s="7" t="s">
        <v>35</v>
      </c>
      <c r="K34" s="5"/>
    </row>
    <row r="35" spans="1:12" ht="28.8" x14ac:dyDescent="0.55000000000000004">
      <c r="A35" s="4">
        <v>34</v>
      </c>
      <c r="B35" s="4">
        <v>5</v>
      </c>
      <c r="C35" s="4">
        <v>2</v>
      </c>
      <c r="D35" s="3" t="s">
        <v>40</v>
      </c>
      <c r="E35" s="5">
        <v>34</v>
      </c>
      <c r="F35" s="5">
        <v>34</v>
      </c>
      <c r="G35" s="5">
        <v>34</v>
      </c>
      <c r="H35" s="5" t="e">
        <f>IF(ISBLANK(#REF!),"",NOT(EXACT(#REF!,#REF!)))</f>
        <v>#REF!</v>
      </c>
      <c r="I35" s="5" t="e">
        <f>IF(ISBLANK(#REF!),"",NOT(EXACT(#REF!,#REF!)))</f>
        <v>#REF!</v>
      </c>
      <c r="J35" s="7" t="s">
        <v>35</v>
      </c>
      <c r="K35" s="5"/>
    </row>
    <row r="36" spans="1:12" ht="28.8" x14ac:dyDescent="0.55000000000000004">
      <c r="A36" s="4">
        <v>35</v>
      </c>
      <c r="B36" s="4">
        <v>5</v>
      </c>
      <c r="C36" s="4">
        <v>3</v>
      </c>
      <c r="D36" s="3" t="s">
        <v>86</v>
      </c>
      <c r="E36" s="5">
        <v>33</v>
      </c>
      <c r="F36" s="5">
        <v>33</v>
      </c>
      <c r="G36" s="5">
        <v>33</v>
      </c>
      <c r="H36" s="5" t="e">
        <f>IF(ISBLANK(#REF!),"",NOT(EXACT(#REF!,#REF!)))</f>
        <v>#REF!</v>
      </c>
      <c r="I36" s="5" t="e">
        <f>IF(ISBLANK(#REF!),"",NOT(EXACT(#REF!,#REF!)))</f>
        <v>#REF!</v>
      </c>
      <c r="J36" s="7" t="s">
        <v>35</v>
      </c>
      <c r="K36" s="5"/>
    </row>
    <row r="37" spans="1:12" ht="28.8" x14ac:dyDescent="0.55000000000000004">
      <c r="A37" s="4">
        <v>36</v>
      </c>
      <c r="B37" s="4">
        <v>6</v>
      </c>
      <c r="C37" s="4">
        <v>1</v>
      </c>
      <c r="D37" s="3" t="s">
        <v>87</v>
      </c>
      <c r="E37" s="5">
        <v>34</v>
      </c>
      <c r="F37" s="5">
        <v>34</v>
      </c>
      <c r="G37" s="5">
        <v>34</v>
      </c>
      <c r="H37" s="5" t="e">
        <f>IF(ISBLANK(#REF!),"",NOT(EXACT(#REF!,#REF!)))</f>
        <v>#REF!</v>
      </c>
      <c r="I37" s="5" t="e">
        <f>IF(ISBLANK(#REF!),"",NOT(EXACT(#REF!,#REF!)))</f>
        <v>#REF!</v>
      </c>
      <c r="J37" s="7" t="s">
        <v>35</v>
      </c>
      <c r="K37" s="5"/>
    </row>
    <row r="38" spans="1:12" ht="28.8" x14ac:dyDescent="0.55000000000000004">
      <c r="A38" s="11">
        <v>37</v>
      </c>
      <c r="B38" s="11">
        <v>6</v>
      </c>
      <c r="C38" s="11">
        <v>2</v>
      </c>
      <c r="D38" s="12" t="s">
        <v>61</v>
      </c>
      <c r="E38" s="13">
        <v>0</v>
      </c>
      <c r="F38" s="13">
        <v>33</v>
      </c>
      <c r="G38" s="13">
        <v>33</v>
      </c>
      <c r="H38" s="13" t="e">
        <f>IF(ISBLANK(#REF!),"",NOT(EXACT(#REF!,#REF!)))</f>
        <v>#REF!</v>
      </c>
      <c r="I38" s="13" t="e">
        <f>IF(ISBLANK(#REF!),"",NOT(EXACT(#REF!,#REF!)))</f>
        <v>#REF!</v>
      </c>
      <c r="J38" s="17" t="s">
        <v>35</v>
      </c>
      <c r="K38" s="13" t="s">
        <v>102</v>
      </c>
    </row>
    <row r="39" spans="1:12" ht="28.8" x14ac:dyDescent="0.55000000000000004">
      <c r="A39" s="4">
        <v>38</v>
      </c>
      <c r="B39" s="4">
        <v>6</v>
      </c>
      <c r="C39" s="4">
        <v>3</v>
      </c>
      <c r="D39" s="3" t="s">
        <v>74</v>
      </c>
      <c r="E39" s="5">
        <v>33</v>
      </c>
      <c r="F39" s="5">
        <v>33</v>
      </c>
      <c r="G39" s="5">
        <v>33</v>
      </c>
      <c r="H39" s="5" t="e">
        <f>IF(ISBLANK(#REF!),"",NOT(EXACT(#REF!,#REF!)))</f>
        <v>#REF!</v>
      </c>
      <c r="I39" s="5" t="e">
        <f>IF(ISBLANK(#REF!),"",NOT(EXACT(#REF!,#REF!)))</f>
        <v>#REF!</v>
      </c>
      <c r="J39" s="7" t="s">
        <v>35</v>
      </c>
      <c r="K39" s="5"/>
    </row>
    <row r="40" spans="1:12" ht="28.8" x14ac:dyDescent="0.55000000000000004">
      <c r="A40" s="4">
        <v>39</v>
      </c>
      <c r="B40" s="11">
        <v>7</v>
      </c>
      <c r="C40" s="11">
        <v>1</v>
      </c>
      <c r="D40" s="12" t="s">
        <v>41</v>
      </c>
      <c r="E40" s="13">
        <v>0</v>
      </c>
      <c r="F40" s="13">
        <v>60</v>
      </c>
      <c r="G40" s="13">
        <v>60</v>
      </c>
      <c r="H40" s="13" t="e">
        <f>IF(ISBLANK(#REF!),"",NOT(EXACT(#REF!,#REF!)))</f>
        <v>#REF!</v>
      </c>
      <c r="I40" s="13" t="e">
        <f>IF(ISBLANK(#REF!),"",NOT(EXACT(#REF!,#REF!)))</f>
        <v>#REF!</v>
      </c>
      <c r="J40" s="17" t="s">
        <v>35</v>
      </c>
      <c r="K40" s="13" t="s">
        <v>103</v>
      </c>
    </row>
    <row r="41" spans="1:12" ht="28.8" x14ac:dyDescent="0.55000000000000004">
      <c r="A41" s="4">
        <v>40</v>
      </c>
      <c r="B41" s="4">
        <v>7</v>
      </c>
      <c r="C41" s="4">
        <v>2</v>
      </c>
      <c r="D41" s="3" t="s">
        <v>88</v>
      </c>
      <c r="E41" s="5">
        <v>40</v>
      </c>
      <c r="F41" s="5">
        <v>40</v>
      </c>
      <c r="G41" s="5">
        <v>40</v>
      </c>
      <c r="H41" s="5" t="e">
        <f>IF(ISBLANK(#REF!),"",NOT(EXACT(#REF!,#REF!)))</f>
        <v>#REF!</v>
      </c>
      <c r="I41" s="5" t="e">
        <f>IF(ISBLANK(#REF!),"",NOT(EXACT(#REF!,#REF!)))</f>
        <v>#REF!</v>
      </c>
      <c r="J41" s="7" t="s">
        <v>35</v>
      </c>
      <c r="K41" s="5"/>
    </row>
    <row r="42" spans="1:12" ht="28.8" x14ac:dyDescent="0.55000000000000004">
      <c r="A42" s="4">
        <v>41</v>
      </c>
      <c r="B42" s="4">
        <v>8</v>
      </c>
      <c r="C42" s="4">
        <v>1</v>
      </c>
      <c r="D42" s="3" t="s">
        <v>89</v>
      </c>
      <c r="E42" s="5">
        <v>100</v>
      </c>
      <c r="F42" s="5">
        <v>100</v>
      </c>
      <c r="G42" s="5">
        <v>100</v>
      </c>
      <c r="H42" s="5" t="e">
        <f>IF(ISBLANK(#REF!),"",NOT(EXACT(#REF!,#REF!)))</f>
        <v>#REF!</v>
      </c>
      <c r="I42" s="5" t="e">
        <f>IF(ISBLANK(#REF!),"",NOT(EXACT(#REF!,#REF!)))</f>
        <v>#REF!</v>
      </c>
      <c r="J42" s="7" t="s">
        <v>35</v>
      </c>
      <c r="K42" s="5"/>
    </row>
    <row r="43" spans="1:12" ht="28.8" x14ac:dyDescent="0.55000000000000004">
      <c r="A43" s="11">
        <v>42</v>
      </c>
      <c r="B43" s="11">
        <v>9</v>
      </c>
      <c r="C43" s="11">
        <v>1</v>
      </c>
      <c r="D43" s="12" t="s">
        <v>42</v>
      </c>
      <c r="E43" s="13">
        <v>0</v>
      </c>
      <c r="F43" s="13">
        <v>14</v>
      </c>
      <c r="G43" s="13">
        <v>14</v>
      </c>
      <c r="H43" s="13" t="e">
        <f>IF(ISBLANK(#REF!),"",NOT(EXACT(#REF!,#REF!)))</f>
        <v>#REF!</v>
      </c>
      <c r="I43" s="13" t="e">
        <f>IF(ISBLANK(#REF!),"",NOT(EXACT(#REF!,#REF!)))</f>
        <v>#REF!</v>
      </c>
      <c r="J43" s="17" t="s">
        <v>35</v>
      </c>
      <c r="K43" s="13" t="s">
        <v>104</v>
      </c>
      <c r="L43" s="15"/>
    </row>
    <row r="44" spans="1:12" ht="28.8" x14ac:dyDescent="0.55000000000000004">
      <c r="A44" s="11">
        <v>43</v>
      </c>
      <c r="B44" s="11">
        <v>9</v>
      </c>
      <c r="C44" s="11">
        <v>2</v>
      </c>
      <c r="D44" s="12" t="s">
        <v>90</v>
      </c>
      <c r="E44" s="13">
        <v>0</v>
      </c>
      <c r="F44" s="13">
        <v>14</v>
      </c>
      <c r="G44" s="13">
        <v>14</v>
      </c>
      <c r="H44" s="13" t="e">
        <f>IF(ISBLANK(#REF!),"",NOT(EXACT(#REF!,#REF!)))</f>
        <v>#REF!</v>
      </c>
      <c r="I44" s="13" t="e">
        <f>IF(ISBLANK(#REF!),"",NOT(EXACT(#REF!,#REF!)))</f>
        <v>#REF!</v>
      </c>
      <c r="J44" s="17" t="s">
        <v>35</v>
      </c>
      <c r="K44" s="13" t="s">
        <v>105</v>
      </c>
      <c r="L44" s="15"/>
    </row>
    <row r="45" spans="1:12" ht="28.8" x14ac:dyDescent="0.55000000000000004">
      <c r="A45" s="4">
        <v>44</v>
      </c>
      <c r="B45" s="4">
        <v>9</v>
      </c>
      <c r="C45" s="4">
        <v>3</v>
      </c>
      <c r="D45" s="3" t="s">
        <v>43</v>
      </c>
      <c r="E45" s="5">
        <v>18</v>
      </c>
      <c r="F45" s="5">
        <v>10</v>
      </c>
      <c r="G45" s="5">
        <v>10</v>
      </c>
      <c r="H45" s="5" t="e">
        <f>IF(ISBLANK(#REF!),"",NOT(EXACT(#REF!,#REF!)))</f>
        <v>#REF!</v>
      </c>
      <c r="I45" s="5" t="e">
        <f>IF(ISBLANK(#REF!),"",NOT(EXACT(#REF!,#REF!)))</f>
        <v>#REF!</v>
      </c>
      <c r="J45" s="7" t="s">
        <v>35</v>
      </c>
      <c r="K45" s="5"/>
    </row>
    <row r="46" spans="1:12" ht="28.8" x14ac:dyDescent="0.55000000000000004">
      <c r="A46" s="4">
        <v>45</v>
      </c>
      <c r="B46" s="4">
        <v>9</v>
      </c>
      <c r="C46" s="4">
        <v>4</v>
      </c>
      <c r="D46" s="3" t="s">
        <v>75</v>
      </c>
      <c r="E46" s="5">
        <v>18</v>
      </c>
      <c r="F46" s="5">
        <v>18</v>
      </c>
      <c r="G46" s="5">
        <v>26</v>
      </c>
      <c r="H46" s="5" t="e">
        <f>IF(ISBLANK(#REF!),"",NOT(EXACT(#REF!,#REF!)))</f>
        <v>#REF!</v>
      </c>
      <c r="I46" s="5" t="e">
        <f>IF(ISBLANK(#REF!),"",NOT(EXACT(#REF!,#REF!)))</f>
        <v>#REF!</v>
      </c>
      <c r="J46" s="7" t="s">
        <v>35</v>
      </c>
      <c r="K46" s="5"/>
    </row>
    <row r="47" spans="1:12" ht="28.8" x14ac:dyDescent="0.55000000000000004">
      <c r="A47" s="11">
        <v>46</v>
      </c>
      <c r="B47" s="11">
        <v>9</v>
      </c>
      <c r="C47" s="11">
        <v>5</v>
      </c>
      <c r="D47" s="12" t="s">
        <v>91</v>
      </c>
      <c r="E47" s="13">
        <v>0</v>
      </c>
      <c r="F47" s="13">
        <v>12</v>
      </c>
      <c r="G47" s="13">
        <v>14</v>
      </c>
      <c r="H47" s="13" t="e">
        <f>IF(ISBLANK(#REF!),"",NOT(EXACT(#REF!,#REF!)))</f>
        <v>#REF!</v>
      </c>
      <c r="I47" s="13" t="e">
        <f>IF(ISBLANK(#REF!),"",NOT(EXACT(#REF!,#REF!)))</f>
        <v>#REF!</v>
      </c>
      <c r="J47" s="17" t="s">
        <v>35</v>
      </c>
      <c r="K47" s="13" t="s">
        <v>106</v>
      </c>
      <c r="L47" s="15"/>
    </row>
    <row r="48" spans="1:12" ht="28.8" x14ac:dyDescent="0.55000000000000004">
      <c r="A48" s="4">
        <v>47</v>
      </c>
      <c r="B48" s="4">
        <v>9</v>
      </c>
      <c r="C48" s="4">
        <v>6</v>
      </c>
      <c r="D48" s="3" t="s">
        <v>44</v>
      </c>
      <c r="E48" s="5">
        <v>18</v>
      </c>
      <c r="F48" s="5">
        <v>14</v>
      </c>
      <c r="G48" s="5">
        <v>0</v>
      </c>
      <c r="H48" s="5" t="e">
        <f>IF(ISBLANK(#REF!),"",NOT(EXACT(#REF!,#REF!)))</f>
        <v>#REF!</v>
      </c>
      <c r="I48" s="5" t="e">
        <f>IF(ISBLANK(#REF!),"",NOT(EXACT(#REF!,#REF!)))</f>
        <v>#REF!</v>
      </c>
      <c r="J48" s="7" t="s">
        <v>33</v>
      </c>
      <c r="K48" s="5"/>
    </row>
    <row r="49" spans="1:12" s="10" customFormat="1" ht="28.8" x14ac:dyDescent="0.55000000000000004">
      <c r="A49" s="4">
        <v>48</v>
      </c>
      <c r="B49" s="4">
        <v>9</v>
      </c>
      <c r="C49" s="4">
        <v>7</v>
      </c>
      <c r="D49" s="3" t="s">
        <v>52</v>
      </c>
      <c r="E49" s="5">
        <v>18</v>
      </c>
      <c r="F49" s="5">
        <v>18</v>
      </c>
      <c r="G49" s="5">
        <v>22</v>
      </c>
      <c r="H49" s="5" t="e">
        <f>IF(ISBLANK(#REF!),"",NOT(EXACT(#REF!,#REF!)))</f>
        <v>#REF!</v>
      </c>
      <c r="I49" s="5" t="e">
        <f>IF(ISBLANK(#REF!),"",NOT(EXACT(#REF!,#REF!)))</f>
        <v>#REF!</v>
      </c>
      <c r="J49" s="7" t="s">
        <v>35</v>
      </c>
      <c r="K49" s="5"/>
    </row>
    <row r="50" spans="1:12" ht="28.8" x14ac:dyDescent="0.55000000000000004">
      <c r="A50" s="4">
        <v>49</v>
      </c>
      <c r="B50" s="4">
        <v>10</v>
      </c>
      <c r="C50" s="4">
        <v>1</v>
      </c>
      <c r="D50" s="3" t="s">
        <v>45</v>
      </c>
      <c r="E50" s="5">
        <v>30</v>
      </c>
      <c r="F50" s="5">
        <v>25</v>
      </c>
      <c r="G50" s="5">
        <v>25</v>
      </c>
      <c r="H50" s="5" t="e">
        <f>IF(ISBLANK(#REF!),"",NOT(EXACT(#REF!,#REF!)))</f>
        <v>#REF!</v>
      </c>
      <c r="I50" s="5" t="e">
        <f>IF(ISBLANK(#REF!),"",NOT(EXACT(#REF!,#REF!)))</f>
        <v>#REF!</v>
      </c>
      <c r="J50" s="7" t="s">
        <v>35</v>
      </c>
      <c r="K50" s="5"/>
    </row>
    <row r="51" spans="1:12" ht="28.8" x14ac:dyDescent="0.55000000000000004">
      <c r="A51" s="11">
        <v>50</v>
      </c>
      <c r="B51" s="11">
        <v>10</v>
      </c>
      <c r="C51" s="11">
        <v>2</v>
      </c>
      <c r="D51" s="12" t="s">
        <v>46</v>
      </c>
      <c r="E51" s="13">
        <v>0</v>
      </c>
      <c r="F51" s="13">
        <v>25</v>
      </c>
      <c r="G51" s="13">
        <v>25</v>
      </c>
      <c r="H51" s="13" t="e">
        <f>IF(ISBLANK(#REF!),"",NOT(EXACT(#REF!,#REF!)))</f>
        <v>#REF!</v>
      </c>
      <c r="I51" s="13" t="e">
        <f>IF(ISBLANK(#REF!),"",NOT(EXACT(#REF!,#REF!)))</f>
        <v>#REF!</v>
      </c>
      <c r="J51" s="17" t="s">
        <v>35</v>
      </c>
      <c r="K51" s="13" t="s">
        <v>107</v>
      </c>
      <c r="L51" s="15"/>
    </row>
    <row r="52" spans="1:12" ht="28.8" x14ac:dyDescent="0.55000000000000004">
      <c r="A52" s="11">
        <v>51</v>
      </c>
      <c r="B52" s="11">
        <v>10</v>
      </c>
      <c r="C52" s="11">
        <v>3</v>
      </c>
      <c r="D52" s="12" t="s">
        <v>47</v>
      </c>
      <c r="E52" s="13">
        <v>0</v>
      </c>
      <c r="F52" s="13">
        <v>30</v>
      </c>
      <c r="G52" s="13">
        <v>30</v>
      </c>
      <c r="H52" s="13" t="e">
        <f>IF(ISBLANK(#REF!),"",NOT(EXACT(#REF!,#REF!)))</f>
        <v>#REF!</v>
      </c>
      <c r="I52" s="13" t="e">
        <f>IF(ISBLANK(#REF!),"",NOT(EXACT(#REF!,#REF!)))</f>
        <v>#REF!</v>
      </c>
      <c r="J52" s="17" t="s">
        <v>35</v>
      </c>
      <c r="K52" s="13" t="s">
        <v>107</v>
      </c>
    </row>
    <row r="53" spans="1:12" ht="28.8" x14ac:dyDescent="0.55000000000000004">
      <c r="A53" s="11">
        <v>52</v>
      </c>
      <c r="B53" s="11">
        <v>10</v>
      </c>
      <c r="C53" s="11">
        <v>4</v>
      </c>
      <c r="D53" s="12" t="s">
        <v>48</v>
      </c>
      <c r="E53" s="13">
        <v>0</v>
      </c>
      <c r="F53" s="13">
        <v>20</v>
      </c>
      <c r="G53" s="13">
        <v>20</v>
      </c>
      <c r="H53" s="13" t="e">
        <f>IF(ISBLANK(#REF!),"",NOT(EXACT(#REF!,#REF!)))</f>
        <v>#REF!</v>
      </c>
      <c r="I53" s="13" t="e">
        <f>IF(ISBLANK(#REF!),"",NOT(EXACT(#REF!,#REF!)))</f>
        <v>#REF!</v>
      </c>
      <c r="J53" s="17" t="s">
        <v>35</v>
      </c>
      <c r="K53" s="13" t="s">
        <v>107</v>
      </c>
    </row>
    <row r="54" spans="1:12" x14ac:dyDescent="0.55000000000000004">
      <c r="A54" s="4">
        <v>53</v>
      </c>
      <c r="F54" s="5">
        <f>SUM(F2:F16)</f>
        <v>100</v>
      </c>
      <c r="G54" s="5">
        <f>SUM(G2:G16)</f>
        <v>100</v>
      </c>
      <c r="J54" s="7"/>
      <c r="K54" s="5"/>
    </row>
  </sheetData>
  <dataValidations count="1">
    <dataValidation type="list" allowBlank="1" showInputMessage="1" showErrorMessage="1" sqref="J2:J53" xr:uid="{00000000-0002-0000-0100-000000000000}">
      <formula1>#REF!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Capítulos</vt:lpstr>
      <vt:lpstr>Indicadores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SG</dc:creator>
  <cp:lastModifiedBy>Anakin</cp:lastModifiedBy>
  <dcterms:created xsi:type="dcterms:W3CDTF">2021-10-05T15:11:42Z</dcterms:created>
  <dcterms:modified xsi:type="dcterms:W3CDTF">2023-04-13T05:56:18Z</dcterms:modified>
</cp:coreProperties>
</file>